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rvRocabey\Perso\cmarrie\Budgets et Tarifs DESI\Tarifs\Tarifs au 1er janvier 2023\"/>
    </mc:Choice>
  </mc:AlternateContent>
  <workbookProtection workbookAlgorithmName="SHA-512" workbookHashValue="B0dbdGFajZ74ar8bcP3FPl9j0EDJwzZYQXT5dgpUzywoF+7xfjW+XOpXbSBbL6sJkL2yH6VbcNw76dJzaeF13A==" workbookSaltValue="0AeBRUqUE+6TQ2i0QTnFWQ==" workbookSpinCount="100000" lockStructure="1"/>
  <bookViews>
    <workbookView xWindow="0" yWindow="0" windowWidth="20520" windowHeight="8895"/>
  </bookViews>
  <sheets>
    <sheet name="Feuil1" sheetId="1" r:id="rId1"/>
    <sheet name="Feuil2" sheetId="2" r:id="rId2"/>
    <sheet name="Feuil3" sheetId="3" r:id="rId3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5" i="1"/>
  <c r="I13" i="1"/>
  <c r="I12" i="1"/>
</calcChain>
</file>

<file path=xl/sharedStrings.xml><?xml version="1.0" encoding="utf-8"?>
<sst xmlns="http://schemas.openxmlformats.org/spreadsheetml/2006/main" count="52" uniqueCount="38">
  <si>
    <t>VOUS HABITEZ SAINT-MALO</t>
  </si>
  <si>
    <r>
      <t xml:space="preserve">          Pour calculer les tarifs qui vous seront applicables à compter</t>
    </r>
    <r>
      <rPr>
        <b/>
        <sz val="14"/>
        <color indexed="18"/>
        <rFont val="Arial"/>
        <family val="2"/>
      </rPr>
      <t xml:space="preserve"> du 1er janvier 2023,</t>
    </r>
    <r>
      <rPr>
        <b/>
        <sz val="12"/>
        <color indexed="18"/>
        <rFont val="Arial"/>
        <family val="2"/>
      </rPr>
      <t xml:space="preserve">
  il faut connaître votre quotient familial.</t>
    </r>
  </si>
  <si>
    <r>
      <t></t>
    </r>
    <r>
      <rPr>
        <b/>
        <sz val="10"/>
        <color indexed="18"/>
        <rFont val="Arial"/>
        <family val="2"/>
      </rPr>
      <t xml:space="preserve">  Le quotient pris en compte est celui de la Caisse d'Allocation Familiale</t>
    </r>
  </si>
  <si>
    <r>
      <t></t>
    </r>
    <r>
      <rPr>
        <b/>
        <sz val="10"/>
        <color indexed="18"/>
        <rFont val="Arial"/>
        <family val="2"/>
      </rPr>
      <t xml:space="preserve">  Indiquez votre quotient familial dans la case verte ci-dessous, puis appuyer sur la touche "Entrée", les tarifs qui seront appliqués à
    votre famille à compter du 1er janvier 2023 apparaîtront dans les cases face à chacune des prestations</t>
    </r>
  </si>
  <si>
    <t xml:space="preserve">                Mon quotient familial (CAF) : </t>
  </si>
  <si>
    <t>PRESTATIONS</t>
  </si>
  <si>
    <t>TARIF
FORFAITAIRE</t>
  </si>
  <si>
    <t>TAUX 
D'EFFORT</t>
  </si>
  <si>
    <t>PRIX
MINI</t>
  </si>
  <si>
    <t>PRIX
MAXI</t>
  </si>
  <si>
    <t>MES
TARIFS</t>
  </si>
  <si>
    <r>
      <t xml:space="preserve">RESTAURATION
</t>
    </r>
    <r>
      <rPr>
        <b/>
        <sz val="11"/>
        <color indexed="18"/>
        <rFont val="Arial"/>
        <family val="2"/>
      </rPr>
      <t>scolaire
&amp; accueil de loisirs</t>
    </r>
    <r>
      <rPr>
        <b/>
        <sz val="12"/>
        <color indexed="18"/>
        <rFont val="Arial"/>
        <family val="2"/>
      </rPr>
      <t xml:space="preserve">
</t>
    </r>
  </si>
  <si>
    <t xml:space="preserve">       Maternelle</t>
  </si>
  <si>
    <t>…..</t>
  </si>
  <si>
    <t xml:space="preserve">       Elémentaire</t>
  </si>
  <si>
    <r>
      <rPr>
        <b/>
        <sz val="12"/>
        <color indexed="18"/>
        <rFont val="Arial"/>
        <family val="2"/>
      </rPr>
      <t xml:space="preserve">ACCUEIL </t>
    </r>
    <r>
      <rPr>
        <b/>
        <sz val="12"/>
        <color indexed="18"/>
        <rFont val="Arial"/>
        <family val="2"/>
      </rPr>
      <t xml:space="preserve">
PERISCOLAIRE</t>
    </r>
  </si>
  <si>
    <t xml:space="preserve">       Matin</t>
  </si>
  <si>
    <t xml:space="preserve">       Soir </t>
  </si>
  <si>
    <t xml:space="preserve">       Soir après étude</t>
  </si>
  <si>
    <r>
      <t xml:space="preserve">ACCUEIL DE LOISIRS
</t>
    </r>
    <r>
      <rPr>
        <b/>
        <u/>
        <sz val="12"/>
        <color indexed="18"/>
        <rFont val="Arial"/>
        <family val="2"/>
      </rPr>
      <t xml:space="preserve">petites vacances 
&amp; mercredi
</t>
    </r>
    <r>
      <rPr>
        <i/>
        <sz val="10"/>
        <color indexed="18"/>
        <rFont val="Arial"/>
        <family val="2"/>
      </rPr>
      <t>ce calcul</t>
    </r>
    <r>
      <rPr>
        <sz val="12"/>
        <color indexed="18"/>
        <rFont val="Arial"/>
        <family val="2"/>
      </rPr>
      <t xml:space="preserve"> </t>
    </r>
    <r>
      <rPr>
        <i/>
        <sz val="10"/>
        <color indexed="18"/>
        <rFont val="Arial"/>
        <family val="2"/>
      </rPr>
      <t>ne concerne pas les vacances d'été</t>
    </r>
  </si>
  <si>
    <t xml:space="preserve">       Après-midi</t>
  </si>
  <si>
    <r>
      <t xml:space="preserve">       Journée complète</t>
    </r>
    <r>
      <rPr>
        <b/>
        <sz val="8"/>
        <color indexed="18"/>
        <rFont val="Arial"/>
        <family val="2"/>
      </rPr>
      <t xml:space="preserve"> (hors repas)</t>
    </r>
  </si>
  <si>
    <t>Tarif = quotient familial CAF x le taux d'effort de la prestation concernée
Ce tarif calculé ne peut être ni inférieur au prix minimum, ni supérieur au prix maximum</t>
  </si>
  <si>
    <t>Pour tout renseignement contacter la Direction de l'Education et du Service Intérieur 
1 place Anne de Bretagne - Saint-Malo
Tél : 02.23.18.58.03 - mail : desi@saint-malo.fr</t>
  </si>
  <si>
    <r>
      <rPr>
        <b/>
        <sz val="14"/>
        <color indexed="30"/>
        <rFont val="Arial"/>
        <family val="2"/>
      </rPr>
      <t xml:space="preserve">                                             </t>
    </r>
    <r>
      <rPr>
        <b/>
        <u/>
        <sz val="14"/>
        <color indexed="30"/>
        <rFont val="Arial"/>
        <family val="2"/>
      </rPr>
      <t>VOUS N'HABITEZ PAS SAINT-MALO</t>
    </r>
  </si>
  <si>
    <r>
      <rPr>
        <b/>
        <sz val="11"/>
        <color indexed="18"/>
        <rFont val="Arial"/>
        <family val="2"/>
      </rPr>
      <t xml:space="preserve">                 </t>
    </r>
    <r>
      <rPr>
        <b/>
        <u/>
        <sz val="11"/>
        <color indexed="18"/>
        <rFont val="Arial"/>
        <family val="2"/>
      </rPr>
      <t>LES TARIFS SONT FORFAITAIRES</t>
    </r>
  </si>
  <si>
    <t>TARIFS
FORFAITAIRES</t>
  </si>
  <si>
    <t>maternelle</t>
  </si>
  <si>
    <t>élémentaire</t>
  </si>
  <si>
    <t>ACCUEIL
PERISCOLAIRE</t>
  </si>
  <si>
    <t>Matin</t>
  </si>
  <si>
    <t xml:space="preserve">Soir </t>
  </si>
  <si>
    <t>Soir après étude</t>
  </si>
  <si>
    <r>
      <rPr>
        <b/>
        <sz val="11"/>
        <color indexed="18"/>
        <rFont val="Arial"/>
        <family val="2"/>
      </rPr>
      <t xml:space="preserve">ACCUEIL DE LOISIRS
</t>
    </r>
    <r>
      <rPr>
        <b/>
        <u/>
        <sz val="11"/>
        <color indexed="18"/>
        <rFont val="Arial"/>
        <family val="2"/>
      </rPr>
      <t>mercredi
&amp; petites vacances</t>
    </r>
    <r>
      <rPr>
        <b/>
        <sz val="12"/>
        <color indexed="18"/>
        <rFont val="Arial"/>
        <family val="2"/>
      </rPr>
      <t xml:space="preserve">
</t>
    </r>
    <r>
      <rPr>
        <i/>
        <sz val="10"/>
        <color indexed="18"/>
        <rFont val="Arial"/>
        <family val="2"/>
      </rPr>
      <t>ce calcul ne concerne pas les vacances d'été</t>
    </r>
  </si>
  <si>
    <t>matin</t>
  </si>
  <si>
    <t>Après-midi</t>
  </si>
  <si>
    <r>
      <t>Journée complète</t>
    </r>
    <r>
      <rPr>
        <b/>
        <sz val="8"/>
        <color indexed="18"/>
        <rFont val="Arial"/>
        <family val="2"/>
      </rPr>
      <t xml:space="preserve"> (hors repas)</t>
    </r>
  </si>
  <si>
    <t>Pour tout renseignement contacter la Direction de l'Education et du Service Intérieur (DESI) 
1 place Anne de Bretagne - Saint-Malo
Tél : 02.23.18.58.03 - mail : desi@saint-malo.fr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</si>
</sst>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%"/>
    <numFmt numFmtId="165" formatCode="#,##0.00\ &quot;€&quot;"/>
    <numFmt numFmtId="166" formatCode="#,##0.00\ _€"/>
    <numFmt numFmtId="167" formatCode="#,##0\ &quot;€&quot;"/>
    <numFmt numFmtId="168" formatCode="0.000%"/>
  </numFmts>
  <fonts count="27" x14ac:knownFonts="1">
    <font>
      <sz val="10"/>
      <name val="Arial"/>
    </font>
    <font>
      <b/>
      <sz val="10"/>
      <name val="Arial"/>
      <family val="2"/>
    </font>
    <font>
      <sz val="14"/>
      <color indexed="12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18"/>
      <name val="Arial"/>
      <family val="2"/>
    </font>
    <font>
      <b/>
      <sz val="12"/>
      <color indexed="18"/>
      <name val="Wingdings 3"/>
      <family val="1"/>
      <charset val="2"/>
    </font>
    <font>
      <i/>
      <sz val="8"/>
      <color indexed="18"/>
      <name val="Arial"/>
      <family val="2"/>
    </font>
    <font>
      <i/>
      <sz val="10"/>
      <color indexed="18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1"/>
      <color indexed="18"/>
      <name val="Arial"/>
      <family val="2"/>
    </font>
    <font>
      <b/>
      <sz val="11"/>
      <name val="Arial"/>
      <family val="2"/>
    </font>
    <font>
      <b/>
      <u/>
      <sz val="12"/>
      <color indexed="18"/>
      <name val="Arial"/>
      <family val="2"/>
    </font>
    <font>
      <sz val="12"/>
      <color indexed="18"/>
      <name val="Arial"/>
      <family val="2"/>
    </font>
    <font>
      <b/>
      <sz val="14"/>
      <color indexed="18"/>
      <name val="Arial"/>
      <family val="2"/>
    </font>
    <font>
      <b/>
      <u/>
      <sz val="14"/>
      <color indexed="30"/>
      <name val="Arial"/>
      <family val="2"/>
    </font>
    <font>
      <b/>
      <sz val="14"/>
      <color indexed="30"/>
      <name val="Arial"/>
      <family val="2"/>
    </font>
    <font>
      <sz val="14"/>
      <color rgb="FF002060"/>
      <name val="Arial"/>
      <family val="2"/>
    </font>
    <font>
      <sz val="10"/>
      <color rgb="FF002060"/>
      <name val="Arial"/>
      <family val="2"/>
    </font>
    <font>
      <b/>
      <i/>
      <sz val="8"/>
      <color rgb="FF002060"/>
      <name val="Arial"/>
      <family val="2"/>
    </font>
    <font>
      <b/>
      <sz val="10"/>
      <color rgb="FF002060"/>
      <name val="Arial"/>
      <family val="2"/>
    </font>
    <font>
      <b/>
      <u/>
      <sz val="14"/>
      <color rgb="FF0070C0"/>
      <name val="Arial"/>
      <family val="2"/>
    </font>
    <font>
      <u/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/>
      <top style="medium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medium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medium">
        <color indexed="12"/>
      </bottom>
      <diagonal/>
    </border>
    <border>
      <left/>
      <right style="thin">
        <color indexed="12"/>
      </right>
      <top style="thin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168" fontId="9" fillId="0" borderId="3" xfId="0" applyNumberFormat="1" applyFont="1" applyBorder="1" applyAlignment="1">
      <alignment horizontal="center" vertical="center"/>
    </xf>
    <xf numFmtId="168" fontId="9" fillId="0" borderId="4" xfId="0" applyNumberFormat="1" applyFont="1" applyBorder="1" applyAlignment="1">
      <alignment horizontal="center" vertical="center"/>
    </xf>
    <xf numFmtId="168" fontId="9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67" fontId="13" fillId="2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horizontal="center" vertical="center" wrapText="1"/>
    </xf>
    <xf numFmtId="166" fontId="10" fillId="3" borderId="9" xfId="0" applyNumberFormat="1" applyFont="1" applyFill="1" applyBorder="1" applyAlignment="1">
      <alignment horizontal="center" vertical="center"/>
    </xf>
    <xf numFmtId="166" fontId="10" fillId="3" borderId="10" xfId="0" applyNumberFormat="1" applyFont="1" applyFill="1" applyBorder="1" applyAlignment="1">
      <alignment horizontal="center" vertical="center"/>
    </xf>
    <xf numFmtId="166" fontId="10" fillId="3" borderId="11" xfId="0" applyNumberFormat="1" applyFont="1" applyFill="1" applyBorder="1" applyAlignment="1">
      <alignment horizontal="center" vertical="center"/>
    </xf>
    <xf numFmtId="166" fontId="10" fillId="3" borderId="12" xfId="0" applyNumberFormat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165" fontId="22" fillId="3" borderId="9" xfId="0" applyNumberFormat="1" applyFont="1" applyFill="1" applyBorder="1" applyAlignment="1">
      <alignment horizontal="center" vertical="center"/>
    </xf>
    <xf numFmtId="165" fontId="22" fillId="3" borderId="13" xfId="0" applyNumberFormat="1" applyFont="1" applyFill="1" applyBorder="1" applyAlignment="1">
      <alignment horizontal="center" vertical="center"/>
    </xf>
    <xf numFmtId="165" fontId="22" fillId="3" borderId="1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6" fillId="0" borderId="24" xfId="0" applyFont="1" applyBorder="1" applyAlignment="1">
      <alignment vertical="center" wrapText="1"/>
    </xf>
    <xf numFmtId="0" fontId="22" fillId="0" borderId="24" xfId="0" applyFont="1" applyBorder="1" applyAlignment="1"/>
    <xf numFmtId="0" fontId="3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19" xfId="0" applyFont="1" applyBorder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1333500</xdr:colOff>
      <xdr:row>1</xdr:row>
      <xdr:rowOff>352425</xdr:rowOff>
    </xdr:to>
    <xdr:pic>
      <xdr:nvPicPr>
        <xdr:cNvPr id="1156" name="Image 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5144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23</xdr:row>
      <xdr:rowOff>85725</xdr:rowOff>
    </xdr:from>
    <xdr:to>
      <xdr:col>1</xdr:col>
      <xdr:colOff>1581150</xdr:colOff>
      <xdr:row>26</xdr:row>
      <xdr:rowOff>0</xdr:rowOff>
    </xdr:to>
    <xdr:pic>
      <xdr:nvPicPr>
        <xdr:cNvPr id="1157" name="Image 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210425"/>
          <a:ext cx="15144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tabSelected="1" workbookViewId="0">
      <selection activeCell="F9" sqref="F9"/>
    </sheetView>
  </sheetViews>
  <sheetFormatPr baseColWidth="10" defaultColWidth="11.3984375" defaultRowHeight="12.75" x14ac:dyDescent="0.35"/>
  <cols>
    <col min="1" max="1" width="3.73046875" customWidth="1"/>
    <col min="2" max="2" width="24.86328125" customWidth="1"/>
    <col min="3" max="3" width="20.59765625" customWidth="1"/>
    <col min="4" max="4" width="16.265625" customWidth="1"/>
    <col min="5" max="5" width="13.3984375" customWidth="1"/>
    <col min="6" max="6" width="12.73046875" customWidth="1"/>
    <col min="7" max="8" width="11.73046875" customWidth="1"/>
    <col min="9" max="9" width="14" customWidth="1"/>
    <col min="10" max="10" width="10" customWidth="1"/>
    <col min="11" max="11" width="3" customWidth="1"/>
    <col min="12" max="13" width="11.3984375" customWidth="1"/>
  </cols>
  <sheetData>
    <row r="2" spans="2:12" ht="41.25" customHeight="1" x14ac:dyDescent="0.5">
      <c r="B2" s="33" t="s">
        <v>0</v>
      </c>
      <c r="C2" s="34"/>
      <c r="D2" s="34"/>
      <c r="E2" s="34"/>
      <c r="F2" s="34"/>
      <c r="G2" s="34"/>
      <c r="H2" s="34"/>
      <c r="I2" s="34"/>
    </row>
    <row r="3" spans="2:12" ht="31.5" customHeight="1" x14ac:dyDescent="0.35">
      <c r="B3" s="41" t="s">
        <v>1</v>
      </c>
      <c r="C3" s="41"/>
      <c r="D3" s="41"/>
      <c r="E3" s="41"/>
      <c r="F3" s="41"/>
      <c r="G3" s="41"/>
      <c r="H3" s="41"/>
      <c r="I3" s="41"/>
    </row>
    <row r="4" spans="2:12" ht="18.75" customHeight="1" x14ac:dyDescent="0.35">
      <c r="B4" s="41"/>
      <c r="C4" s="41"/>
      <c r="D4" s="41"/>
      <c r="E4" s="41"/>
      <c r="F4" s="41"/>
      <c r="G4" s="41"/>
      <c r="H4" s="41"/>
      <c r="I4" s="41"/>
    </row>
    <row r="5" spans="2:12" ht="15" customHeight="1" x14ac:dyDescent="0.4">
      <c r="B5" s="7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6" customHeight="1" x14ac:dyDescent="0.35"/>
    <row r="7" spans="2:12" ht="30.75" customHeight="1" x14ac:dyDescent="0.35">
      <c r="B7" s="39" t="s">
        <v>3</v>
      </c>
      <c r="C7" s="40"/>
      <c r="D7" s="40"/>
      <c r="E7" s="40"/>
      <c r="F7" s="40"/>
      <c r="G7" s="40"/>
      <c r="H7" s="40"/>
      <c r="I7" s="40"/>
    </row>
    <row r="8" spans="2:12" ht="11.25" customHeight="1" thickBot="1" x14ac:dyDescent="0.4"/>
    <row r="9" spans="2:12" ht="26.25" customHeight="1" thickBot="1" x14ac:dyDescent="0.4">
      <c r="C9" s="21" t="s">
        <v>4</v>
      </c>
      <c r="D9" s="22"/>
      <c r="E9" s="22"/>
      <c r="F9" s="23"/>
      <c r="H9" s="3"/>
    </row>
    <row r="10" spans="2:12" ht="14.25" customHeight="1" thickBot="1" x14ac:dyDescent="0.4">
      <c r="B10" s="1"/>
      <c r="D10" s="3"/>
      <c r="E10" s="3"/>
      <c r="F10" s="3"/>
      <c r="G10" s="3"/>
      <c r="H10" s="3"/>
    </row>
    <row r="11" spans="2:12" ht="30.75" customHeight="1" thickBot="1" x14ac:dyDescent="0.4">
      <c r="B11" s="51" t="s">
        <v>5</v>
      </c>
      <c r="C11" s="52"/>
      <c r="D11" s="52"/>
      <c r="E11" s="8" t="s">
        <v>6</v>
      </c>
      <c r="F11" s="8" t="s">
        <v>7</v>
      </c>
      <c r="G11" s="8" t="s">
        <v>8</v>
      </c>
      <c r="H11" s="8" t="s">
        <v>9</v>
      </c>
      <c r="I11" s="24" t="s">
        <v>10</v>
      </c>
    </row>
    <row r="12" spans="2:12" ht="24.95" customHeight="1" x14ac:dyDescent="0.35">
      <c r="B12" s="58" t="s">
        <v>11</v>
      </c>
      <c r="C12" s="42" t="s">
        <v>12</v>
      </c>
      <c r="D12" s="43"/>
      <c r="E12" s="9" t="s">
        <v>13</v>
      </c>
      <c r="F12" s="16">
        <v>5.11E-3</v>
      </c>
      <c r="G12" s="13">
        <v>1.29</v>
      </c>
      <c r="H12" s="13">
        <v>4.3600000000000003</v>
      </c>
      <c r="I12" s="25" t="str">
        <f>IF(F9="","",IF(F9*0.00511&lt;1.29,"1,29",IF(F9*0.00511&gt;4.36,"4,36",F9*0.00511)))</f>
        <v/>
      </c>
    </row>
    <row r="13" spans="2:12" ht="24.95" customHeight="1" thickBot="1" x14ac:dyDescent="0.4">
      <c r="B13" s="46"/>
      <c r="C13" s="56" t="s">
        <v>14</v>
      </c>
      <c r="D13" s="57"/>
      <c r="E13" s="10" t="s">
        <v>13</v>
      </c>
      <c r="F13" s="17">
        <v>5.11E-3</v>
      </c>
      <c r="G13" s="14">
        <v>1.5</v>
      </c>
      <c r="H13" s="14">
        <v>4.8600000000000003</v>
      </c>
      <c r="I13" s="26" t="str">
        <f>IF(F9="","",IF(F9*0.00511&lt;1.5,"1,50",IF(F9*0.00511&gt;4.86,"4,86",F9*0.00511)))</f>
        <v/>
      </c>
    </row>
    <row r="14" spans="2:12" ht="24.95" customHeight="1" x14ac:dyDescent="0.35">
      <c r="B14" s="53" t="s">
        <v>15</v>
      </c>
      <c r="C14" s="42" t="s">
        <v>16</v>
      </c>
      <c r="D14" s="43"/>
      <c r="E14" s="13">
        <v>1.55</v>
      </c>
      <c r="F14" s="9" t="s">
        <v>13</v>
      </c>
      <c r="G14" s="9" t="s">
        <v>13</v>
      </c>
      <c r="H14" s="9" t="s">
        <v>13</v>
      </c>
      <c r="I14" s="25">
        <v>1.55</v>
      </c>
    </row>
    <row r="15" spans="2:12" ht="24.95" customHeight="1" x14ac:dyDescent="0.35">
      <c r="B15" s="54"/>
      <c r="C15" s="37" t="s">
        <v>17</v>
      </c>
      <c r="D15" s="38"/>
      <c r="E15" s="11" t="s">
        <v>13</v>
      </c>
      <c r="F15" s="18">
        <v>4.47E-3</v>
      </c>
      <c r="G15" s="15">
        <v>1.06</v>
      </c>
      <c r="H15" s="15">
        <v>2.75</v>
      </c>
      <c r="I15" s="27" t="str">
        <f>IF(F9="","",IF(F9*0.00447&lt;1.06,"1,06",IF(F9*0.00447&gt;2.75,"2,75",F9*0.00447)))</f>
        <v/>
      </c>
    </row>
    <row r="16" spans="2:12" ht="24.95" customHeight="1" thickBot="1" x14ac:dyDescent="0.4">
      <c r="B16" s="55"/>
      <c r="C16" s="47" t="s">
        <v>18</v>
      </c>
      <c r="D16" s="48"/>
      <c r="E16" s="14">
        <v>1.32</v>
      </c>
      <c r="F16" s="12" t="s">
        <v>13</v>
      </c>
      <c r="G16" s="10" t="s">
        <v>13</v>
      </c>
      <c r="H16" s="10" t="s">
        <v>13</v>
      </c>
      <c r="I16" s="26">
        <v>1.32</v>
      </c>
    </row>
    <row r="17" spans="1:12" ht="24.95" customHeight="1" x14ac:dyDescent="0.35">
      <c r="B17" s="44" t="s">
        <v>19</v>
      </c>
      <c r="C17" s="42" t="s">
        <v>16</v>
      </c>
      <c r="D17" s="43"/>
      <c r="E17" s="9" t="s">
        <v>13</v>
      </c>
      <c r="F17" s="16">
        <v>7.0899999999999999E-3</v>
      </c>
      <c r="G17" s="13">
        <v>2.2999999999999998</v>
      </c>
      <c r="H17" s="13">
        <v>4.74</v>
      </c>
      <c r="I17" s="28" t="str">
        <f>IF(F9="","",IF(F9*0.00709&lt;2.3,"2,30",IF(F9*0.00709&gt;4.74,"4,74",F9*0.00709)))</f>
        <v/>
      </c>
    </row>
    <row r="18" spans="1:12" ht="24.95" customHeight="1" x14ac:dyDescent="0.35">
      <c r="B18" s="45"/>
      <c r="C18" s="37" t="s">
        <v>20</v>
      </c>
      <c r="D18" s="38"/>
      <c r="E18" s="11" t="s">
        <v>13</v>
      </c>
      <c r="F18" s="18">
        <v>9.2599999999999991E-3</v>
      </c>
      <c r="G18" s="15">
        <v>3.46</v>
      </c>
      <c r="H18" s="15">
        <v>5.96</v>
      </c>
      <c r="I18" s="27" t="str">
        <f>IF(F9="","",IF(F9*0.00926&lt;3.46,"3,46",IF(F9*0.00926&gt;5.96,"5,96",F9*0.00926)))</f>
        <v/>
      </c>
    </row>
    <row r="19" spans="1:12" ht="33" customHeight="1" thickBot="1" x14ac:dyDescent="0.4">
      <c r="B19" s="46"/>
      <c r="C19" s="6" t="s">
        <v>21</v>
      </c>
      <c r="D19" s="6"/>
      <c r="E19" s="10" t="s">
        <v>13</v>
      </c>
      <c r="F19" s="17">
        <v>1.489E-2</v>
      </c>
      <c r="G19" s="14">
        <v>4.01</v>
      </c>
      <c r="H19" s="14">
        <v>9.2799999999999994</v>
      </c>
      <c r="I19" s="27" t="str">
        <f>IF(F9="","",IF(F9*0.01489&lt;4.01,"4,01",IF(F9*0.01489&gt;9.28,"9,28",F9*0.01489)))</f>
        <v/>
      </c>
    </row>
    <row r="20" spans="1:12" ht="63" customHeight="1" x14ac:dyDescent="0.4">
      <c r="B20" s="49" t="s">
        <v>22</v>
      </c>
      <c r="C20" s="50"/>
      <c r="D20" s="50"/>
      <c r="E20" s="50"/>
      <c r="F20" s="50"/>
      <c r="G20" s="50"/>
      <c r="H20" s="50"/>
      <c r="I20" s="50"/>
    </row>
    <row r="21" spans="1:12" ht="22.5" customHeight="1" x14ac:dyDescent="0.35">
      <c r="A21" s="59" t="s">
        <v>23</v>
      </c>
      <c r="B21" s="59"/>
      <c r="C21" s="59"/>
      <c r="D21" s="59"/>
      <c r="E21" s="59"/>
      <c r="F21" s="59"/>
      <c r="G21" s="59"/>
      <c r="H21" s="59"/>
      <c r="I21" s="59"/>
      <c r="J21" s="2"/>
      <c r="K21" s="2"/>
      <c r="L21" s="2"/>
    </row>
    <row r="22" spans="1:12" ht="18" customHeight="1" x14ac:dyDescent="0.35">
      <c r="A22" s="59"/>
      <c r="B22" s="59"/>
      <c r="C22" s="59"/>
      <c r="D22" s="59"/>
      <c r="E22" s="59"/>
      <c r="F22" s="59"/>
      <c r="G22" s="59"/>
      <c r="H22" s="59"/>
      <c r="I22" s="59"/>
    </row>
    <row r="27" spans="1:12" ht="17.649999999999999" x14ac:dyDescent="0.5">
      <c r="B27" s="19"/>
      <c r="C27" s="4"/>
      <c r="D27" s="4"/>
      <c r="E27" s="4"/>
      <c r="F27" s="4"/>
      <c r="G27" s="4"/>
      <c r="H27" s="4"/>
      <c r="I27" s="4"/>
    </row>
    <row r="28" spans="1:12" ht="17.649999999999999" x14ac:dyDescent="0.5">
      <c r="B28" s="35" t="s">
        <v>24</v>
      </c>
      <c r="C28" s="36"/>
      <c r="D28" s="36"/>
      <c r="E28" s="36"/>
      <c r="F28" s="36"/>
      <c r="G28" s="36"/>
      <c r="H28" s="36"/>
      <c r="I28" s="36"/>
    </row>
    <row r="29" spans="1:12" ht="50.25" customHeight="1" thickBot="1" x14ac:dyDescent="0.4">
      <c r="B29" s="73" t="s">
        <v>25</v>
      </c>
      <c r="C29" s="74"/>
      <c r="D29" s="74"/>
      <c r="E29" s="74"/>
    </row>
    <row r="30" spans="1:12" ht="45.75" customHeight="1" thickBot="1" x14ac:dyDescent="0.4">
      <c r="B30" s="20"/>
      <c r="C30" s="51" t="s">
        <v>5</v>
      </c>
      <c r="D30" s="64"/>
      <c r="E30" s="65"/>
      <c r="F30" s="29" t="s">
        <v>26</v>
      </c>
    </row>
    <row r="31" spans="1:12" ht="27" customHeight="1" x14ac:dyDescent="0.35">
      <c r="C31" s="44" t="s">
        <v>11</v>
      </c>
      <c r="D31" s="60" t="s">
        <v>27</v>
      </c>
      <c r="E31" s="61"/>
      <c r="F31" s="30">
        <v>4.3600000000000003</v>
      </c>
    </row>
    <row r="32" spans="1:12" ht="26.25" customHeight="1" thickBot="1" x14ac:dyDescent="0.4">
      <c r="C32" s="66"/>
      <c r="D32" s="71" t="s">
        <v>28</v>
      </c>
      <c r="E32" s="72"/>
      <c r="F32" s="31">
        <v>4.8600000000000003</v>
      </c>
    </row>
    <row r="33" spans="1:9" ht="24.95" customHeight="1" x14ac:dyDescent="0.35">
      <c r="C33" s="67" t="s">
        <v>29</v>
      </c>
      <c r="D33" s="60" t="s">
        <v>30</v>
      </c>
      <c r="E33" s="61"/>
      <c r="F33" s="30">
        <v>1.55</v>
      </c>
    </row>
    <row r="34" spans="1:9" ht="24.95" customHeight="1" x14ac:dyDescent="0.35">
      <c r="C34" s="68"/>
      <c r="D34" s="62" t="s">
        <v>31</v>
      </c>
      <c r="E34" s="63"/>
      <c r="F34" s="32">
        <v>2.75</v>
      </c>
    </row>
    <row r="35" spans="1:9" ht="24.95" customHeight="1" thickBot="1" x14ac:dyDescent="0.4">
      <c r="C35" s="69"/>
      <c r="D35" s="71" t="s">
        <v>32</v>
      </c>
      <c r="E35" s="72"/>
      <c r="F35" s="31">
        <v>1.32</v>
      </c>
    </row>
    <row r="36" spans="1:9" ht="30.75" customHeight="1" x14ac:dyDescent="0.35">
      <c r="C36" s="44" t="s">
        <v>33</v>
      </c>
      <c r="D36" s="60" t="s">
        <v>34</v>
      </c>
      <c r="E36" s="61"/>
      <c r="F36" s="30">
        <v>4.74</v>
      </c>
    </row>
    <row r="37" spans="1:9" ht="27.75" customHeight="1" x14ac:dyDescent="0.35">
      <c r="C37" s="70"/>
      <c r="D37" s="62" t="s">
        <v>35</v>
      </c>
      <c r="E37" s="63"/>
      <c r="F37" s="32">
        <v>5.96</v>
      </c>
    </row>
    <row r="38" spans="1:9" ht="29.25" customHeight="1" thickBot="1" x14ac:dyDescent="0.4">
      <c r="C38" s="66"/>
      <c r="D38" s="6" t="s">
        <v>36</v>
      </c>
      <c r="E38" s="6"/>
      <c r="F38" s="31">
        <v>9.2799999999999994</v>
      </c>
    </row>
    <row r="39" spans="1:9" ht="24.95" customHeight="1" x14ac:dyDescent="0.35"/>
    <row r="40" spans="1:9" ht="31.5" customHeight="1" x14ac:dyDescent="0.35">
      <c r="A40" s="59" t="s">
        <v>37</v>
      </c>
      <c r="B40" s="59"/>
      <c r="C40" s="59"/>
      <c r="D40" s="59"/>
      <c r="E40" s="59"/>
      <c r="F40" s="59"/>
      <c r="G40" s="59"/>
      <c r="H40" s="59"/>
      <c r="I40" s="59"/>
    </row>
    <row r="41" spans="1:9" ht="16.5" customHeight="1" x14ac:dyDescent="0.35">
      <c r="A41" s="59"/>
      <c r="B41" s="59"/>
      <c r="C41" s="59"/>
      <c r="D41" s="59"/>
      <c r="E41" s="59"/>
      <c r="F41" s="59"/>
      <c r="G41" s="59"/>
      <c r="H41" s="59"/>
      <c r="I41" s="59"/>
    </row>
  </sheetData>
  <sheetProtection algorithmName="SHA-512" hashValue="f8AE2e363pT3F6hIk2S5xGZeJaz743M7j64hUrPFRLhVbPuz07nV2y2SfshaIqFqr2g1+RhchN2qzXNNSEmfSg==" saltValue="52b3nqSjLDMUpo6d7MMgHg==" spinCount="100000" sheet="1" selectLockedCells="1"/>
  <protectedRanges>
    <protectedRange sqref="F9" name="Plage2"/>
    <protectedRange sqref="F9" name="Plage1"/>
  </protectedRanges>
  <mergeCells count="30">
    <mergeCell ref="A40:I41"/>
    <mergeCell ref="A21:I22"/>
    <mergeCell ref="D36:E36"/>
    <mergeCell ref="D37:E37"/>
    <mergeCell ref="C30:E30"/>
    <mergeCell ref="D31:E31"/>
    <mergeCell ref="C31:C32"/>
    <mergeCell ref="C33:C35"/>
    <mergeCell ref="C36:C38"/>
    <mergeCell ref="D33:E33"/>
    <mergeCell ref="D34:E34"/>
    <mergeCell ref="D35:E35"/>
    <mergeCell ref="D32:E32"/>
    <mergeCell ref="B29:E29"/>
    <mergeCell ref="B2:I2"/>
    <mergeCell ref="B28:I28"/>
    <mergeCell ref="C15:D15"/>
    <mergeCell ref="C18:D18"/>
    <mergeCell ref="B7:I7"/>
    <mergeCell ref="B3:I4"/>
    <mergeCell ref="C17:D17"/>
    <mergeCell ref="B17:B19"/>
    <mergeCell ref="C12:D12"/>
    <mergeCell ref="C16:D16"/>
    <mergeCell ref="B20:I20"/>
    <mergeCell ref="C14:D14"/>
    <mergeCell ref="B11:D11"/>
    <mergeCell ref="B14:B16"/>
    <mergeCell ref="C13:D13"/>
    <mergeCell ref="B12:B13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3984375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3984375" defaultRowHeight="12.75" x14ac:dyDescent="0.3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Catherine Marrié</cp:lastModifiedBy>
  <cp:revision/>
  <dcterms:created xsi:type="dcterms:W3CDTF">1996-10-21T11:03:58Z</dcterms:created>
  <dcterms:modified xsi:type="dcterms:W3CDTF">2023-04-18T15:34:10Z</dcterms:modified>
  <cp:category/>
  <cp:contentStatus/>
</cp:coreProperties>
</file>